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3"/>
  </bookViews>
  <sheets>
    <sheet name="042012" sheetId="1" r:id="rId1"/>
    <sheet name="052012" sheetId="2" r:id="rId2"/>
    <sheet name="062012" sheetId="3" r:id="rId3"/>
    <sheet name="072012" sheetId="4" r:id="rId4"/>
  </sheets>
  <definedNames/>
  <calcPr fullCalcOnLoad="1"/>
</workbook>
</file>

<file path=xl/sharedStrings.xml><?xml version="1.0" encoding="utf-8"?>
<sst xmlns="http://schemas.openxmlformats.org/spreadsheetml/2006/main" count="143" uniqueCount="71">
  <si>
    <t>Caixa</t>
  </si>
  <si>
    <t>Bancos Conta Movimento</t>
  </si>
  <si>
    <t>ORIGEM DOS RECURSOS RECEITAS</t>
  </si>
  <si>
    <t>APLICAÇÃO DOS RECURSOS DESPESAS</t>
  </si>
  <si>
    <t>Saldo para o Mês Seguinte</t>
  </si>
  <si>
    <t>DESPESAS ADMINISTRATIVAS</t>
  </si>
  <si>
    <t>ENCARGOS SOCIAIS</t>
  </si>
  <si>
    <t>DESPESAS FINANCEIRAS</t>
  </si>
  <si>
    <t>Despesas Bancárias</t>
  </si>
  <si>
    <t>Banco BASA</t>
  </si>
  <si>
    <t>Saldo em 31/03/2012</t>
  </si>
  <si>
    <t>São Luis, 30 de Abril de 2012</t>
  </si>
  <si>
    <t>FGTS(MÊS 04/2012)</t>
  </si>
  <si>
    <t>PIS(MÊS 04/2012)</t>
  </si>
  <si>
    <t>ASSOC. DOS FUNC. PROC. GERAL JUSTICA ESTADO MA                                                                    BALANCETE FINANCEIRO ABRIL/2012</t>
  </si>
  <si>
    <t>Banco do Brasil S/A</t>
  </si>
  <si>
    <t>Banco BRADESCO</t>
  </si>
  <si>
    <t>Contribuição Associados</t>
  </si>
  <si>
    <t>35% Energia Eletrica</t>
  </si>
  <si>
    <t>Aluguel Sede</t>
  </si>
  <si>
    <t>Energia Eletrica(Vencimento 09/04/2012)</t>
  </si>
  <si>
    <t>Construção/Manutenção Sede</t>
  </si>
  <si>
    <t>Trofeus/Medalhas/Esporte</t>
  </si>
  <si>
    <t>Auxilio Natalidade</t>
  </si>
  <si>
    <t>Pagina(Internet)</t>
  </si>
  <si>
    <t>Festa Funcionalismo</t>
  </si>
  <si>
    <t>Salários</t>
  </si>
  <si>
    <t>Honorários Contábeis</t>
  </si>
  <si>
    <t>Xerox/Encadernações/Projetos Graficos</t>
  </si>
  <si>
    <t>Material de Expediente</t>
  </si>
  <si>
    <t>Assessoria Juridica</t>
  </si>
  <si>
    <t>Juros/Multas pgto em atraso</t>
  </si>
  <si>
    <t>CONSIGNAÇÕES GERAIS</t>
  </si>
  <si>
    <t>ASSOC. DOS FUNC. PROC. GERAL JUSTICA ESTADO MA                                                                    BALANCETE FINANCEIRO MAIO/2012</t>
  </si>
  <si>
    <t>ASSOC. DOS FUNC. PROC. GERAL JUSTICA ESTADO MA                                                                    BALANCETE FINANCEIRO JUNHO/2012</t>
  </si>
  <si>
    <t>Saldo em 30/04/2012</t>
  </si>
  <si>
    <t>Receitas de Eventos</t>
  </si>
  <si>
    <t>Receita Doações e Patrocinios</t>
  </si>
  <si>
    <t>Material de Consumo Piscina</t>
  </si>
  <si>
    <t>Despesas Diversas</t>
  </si>
  <si>
    <t>Festa do Trabalhador</t>
  </si>
  <si>
    <t>Despesa c/Condução Transporte</t>
  </si>
  <si>
    <t>Saldo em 31/05/2012</t>
  </si>
  <si>
    <t>São Luis, 31 de Maio de 2012</t>
  </si>
  <si>
    <t>Festa de São João e São Pedro</t>
  </si>
  <si>
    <t>Despesas c/Cartorio</t>
  </si>
  <si>
    <t>Bloqueio Judicial</t>
  </si>
  <si>
    <t>INSS(MÊS 03/2012)</t>
  </si>
  <si>
    <t>FGTS(MÊS 03/2012)</t>
  </si>
  <si>
    <t>PIS(MÊS 03/2012)</t>
  </si>
  <si>
    <t>Contribuição Sindical</t>
  </si>
  <si>
    <t>Emprestimo Funcionario ASFUPEMA</t>
  </si>
  <si>
    <t>INSS(Mês 04/2012)</t>
  </si>
  <si>
    <t>FAA-Emprestimos Associados</t>
  </si>
  <si>
    <t>INSS(Mês 05/2012)</t>
  </si>
  <si>
    <t>FGTS(MÊS 05/2012)</t>
  </si>
  <si>
    <t>PIS(MÊS 05/2012)</t>
  </si>
  <si>
    <t>Conservação e Manutenção em Geral</t>
  </si>
  <si>
    <t>Energia Eletrica</t>
  </si>
  <si>
    <t>Festa de São Pedro e São João</t>
  </si>
  <si>
    <t>Despesa c/Alimentação</t>
  </si>
  <si>
    <t>Taxa Certificado Digital SERPRO</t>
  </si>
  <si>
    <t>Salarios</t>
  </si>
  <si>
    <t>INSS(Mês 06/2012)</t>
  </si>
  <si>
    <t>FGTS(MÊS 06/2012)</t>
  </si>
  <si>
    <t>PIS(MÊS 06/2012)</t>
  </si>
  <si>
    <t>Honorarios Contábeis(Meses 05 e 06/2012)</t>
  </si>
  <si>
    <t>São Luis, 31 de Julho de 2012</t>
  </si>
  <si>
    <t>São Luis, 30 de Junho de 2012</t>
  </si>
  <si>
    <t>Saldo em 30/06/2012</t>
  </si>
  <si>
    <t>ASSOC. DOS FUNC. PROC. GERAL JUSTICA ESTADO MA                                                                    BALANCETE FINANCEIRO JULHO/2012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</si>
</sst>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_);_(* \(#,##0.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3" fontId="0" fillId="0" borderId="0" xfId="51" applyBorder="1" applyAlignment="1">
      <alignment/>
    </xf>
    <xf numFmtId="43" fontId="0" fillId="0" borderId="0" xfId="5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43" fontId="0" fillId="0" borderId="11" xfId="51" applyBorder="1" applyAlignment="1">
      <alignment/>
    </xf>
    <xf numFmtId="43" fontId="0" fillId="0" borderId="11" xfId="51" applyBorder="1" applyAlignment="1">
      <alignment horizontal="center"/>
    </xf>
    <xf numFmtId="43" fontId="1" fillId="0" borderId="11" xfId="5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5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171" fontId="0" fillId="0" borderId="0" xfId="0" applyNumberFormat="1" applyAlignment="1">
      <alignment/>
    </xf>
    <xf numFmtId="43" fontId="0" fillId="0" borderId="0" xfId="51" applyFont="1" applyBorder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 horizontal="center"/>
    </xf>
    <xf numFmtId="43" fontId="1" fillId="0" borderId="0" xfId="51" applyFont="1" applyBorder="1" applyAlignment="1">
      <alignment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26" sqref="A26:C26"/>
    </sheetView>
  </sheetViews>
  <sheetFormatPr defaultColWidth="9.140625" defaultRowHeight="12.75"/>
  <cols>
    <col min="3" max="3" width="43.7109375" style="0" customWidth="1"/>
    <col min="4" max="4" width="4.28125" style="0" customWidth="1"/>
    <col min="5" max="5" width="3.421875" style="0" customWidth="1"/>
    <col min="6" max="6" width="12.421875" style="0" customWidth="1"/>
    <col min="7" max="7" width="11.140625" style="0" customWidth="1"/>
    <col min="9" max="9" width="11.28125" style="0" bestFit="1" customWidth="1"/>
    <col min="10" max="10" width="10.28125" style="0" bestFit="1" customWidth="1"/>
  </cols>
  <sheetData>
    <row r="1" spans="1:7" ht="12.75">
      <c r="A1" s="40" t="s">
        <v>14</v>
      </c>
      <c r="B1" s="41"/>
      <c r="C1" s="41"/>
      <c r="D1" s="41"/>
      <c r="E1" s="41"/>
      <c r="F1" s="41"/>
      <c r="G1" s="42"/>
    </row>
    <row r="2" spans="1:7" ht="12.75">
      <c r="A2" s="43"/>
      <c r="B2" s="44"/>
      <c r="C2" s="44"/>
      <c r="D2" s="44"/>
      <c r="E2" s="44"/>
      <c r="F2" s="44"/>
      <c r="G2" s="45"/>
    </row>
    <row r="3" spans="1:7" ht="12.75">
      <c r="A3" s="46"/>
      <c r="B3" s="47"/>
      <c r="C3" s="47"/>
      <c r="D3" s="47"/>
      <c r="E3" s="47"/>
      <c r="F3" s="47"/>
      <c r="G3" s="48"/>
    </row>
    <row r="4" spans="1:7" ht="12.75">
      <c r="A4" s="51" t="s">
        <v>10</v>
      </c>
      <c r="B4" s="52"/>
      <c r="C4" s="52"/>
      <c r="D4" s="3"/>
      <c r="E4" s="3"/>
      <c r="F4" s="3"/>
      <c r="G4" s="4"/>
    </row>
    <row r="5" spans="1:7" ht="12.75">
      <c r="A5" s="53" t="s">
        <v>0</v>
      </c>
      <c r="B5" s="34"/>
      <c r="C5" s="34"/>
      <c r="D5" s="3"/>
      <c r="E5" s="3"/>
      <c r="F5" s="5">
        <v>1335.28</v>
      </c>
      <c r="G5" s="4"/>
    </row>
    <row r="6" spans="1:7" ht="12.75">
      <c r="A6" s="38" t="s">
        <v>15</v>
      </c>
      <c r="B6" s="34"/>
      <c r="C6" s="34"/>
      <c r="D6" s="3"/>
      <c r="E6" s="3"/>
      <c r="F6" s="5">
        <v>30679.39</v>
      </c>
      <c r="G6" s="4"/>
    </row>
    <row r="7" spans="1:7" ht="12.75">
      <c r="A7" s="38" t="s">
        <v>16</v>
      </c>
      <c r="B7" s="34"/>
      <c r="C7" s="34"/>
      <c r="D7" s="3"/>
      <c r="E7" s="3"/>
      <c r="F7" s="5">
        <v>82.92</v>
      </c>
      <c r="G7" s="4"/>
    </row>
    <row r="8" spans="1:7" ht="12.75">
      <c r="A8" s="53"/>
      <c r="B8" s="34"/>
      <c r="C8" s="34"/>
      <c r="D8" s="3"/>
      <c r="E8" s="3"/>
      <c r="F8" s="24"/>
      <c r="G8" s="9">
        <f>SUM(F5:F8)</f>
        <v>32097.589999999997</v>
      </c>
    </row>
    <row r="9" spans="1:8" ht="12.75">
      <c r="A9" s="49" t="s">
        <v>2</v>
      </c>
      <c r="B9" s="50"/>
      <c r="C9" s="50"/>
      <c r="D9" s="3"/>
      <c r="E9" s="3"/>
      <c r="F9" s="3"/>
      <c r="G9" s="4"/>
      <c r="H9" s="5"/>
    </row>
    <row r="10" spans="1:8" ht="12.75">
      <c r="A10" s="49"/>
      <c r="B10" s="50"/>
      <c r="C10" s="50"/>
      <c r="D10" s="3"/>
      <c r="E10" s="3"/>
      <c r="F10" s="3"/>
      <c r="G10" s="4"/>
      <c r="H10" s="5"/>
    </row>
    <row r="11" spans="1:8" ht="12.75">
      <c r="A11" s="7"/>
      <c r="B11" s="8"/>
      <c r="C11" s="8"/>
      <c r="D11" s="3"/>
      <c r="E11" s="3"/>
      <c r="F11" s="3"/>
      <c r="G11" s="4"/>
      <c r="H11" s="5"/>
    </row>
    <row r="12" spans="1:8" ht="12.75">
      <c r="A12" s="38" t="s">
        <v>17</v>
      </c>
      <c r="B12" s="34"/>
      <c r="C12" s="34"/>
      <c r="D12" s="3"/>
      <c r="E12" s="3"/>
      <c r="F12" s="20">
        <v>9300</v>
      </c>
      <c r="G12" s="4"/>
      <c r="H12" s="5"/>
    </row>
    <row r="13" spans="1:8" ht="12.75">
      <c r="A13" s="38" t="s">
        <v>18</v>
      </c>
      <c r="B13" s="34"/>
      <c r="C13" s="34"/>
      <c r="D13" s="3"/>
      <c r="E13" s="3"/>
      <c r="F13" s="20">
        <v>61.88</v>
      </c>
      <c r="G13" s="4"/>
      <c r="H13" s="5"/>
    </row>
    <row r="14" spans="1:8" ht="12.75">
      <c r="A14" s="38" t="s">
        <v>19</v>
      </c>
      <c r="B14" s="34"/>
      <c r="C14" s="34"/>
      <c r="D14" s="3"/>
      <c r="E14" s="3"/>
      <c r="F14" s="20">
        <v>400</v>
      </c>
      <c r="G14" s="4"/>
      <c r="H14" s="5"/>
    </row>
    <row r="15" spans="1:8" ht="12.75">
      <c r="A15" s="33" t="s">
        <v>32</v>
      </c>
      <c r="B15" s="39"/>
      <c r="C15" s="39"/>
      <c r="D15" s="3"/>
      <c r="E15" s="3"/>
      <c r="F15" s="20">
        <v>23121.95</v>
      </c>
      <c r="G15" s="4"/>
      <c r="H15" s="5"/>
    </row>
    <row r="16" spans="1:8" ht="15" customHeight="1">
      <c r="A16" s="36"/>
      <c r="B16" s="60"/>
      <c r="C16" s="60"/>
      <c r="D16" s="3"/>
      <c r="E16" s="3"/>
      <c r="F16" s="20"/>
      <c r="G16" s="4"/>
      <c r="H16" s="5"/>
    </row>
    <row r="17" spans="1:8" ht="15" customHeight="1">
      <c r="A17" s="18"/>
      <c r="B17" s="17"/>
      <c r="C17" s="17"/>
      <c r="D17" s="3"/>
      <c r="E17" s="3"/>
      <c r="F17" s="24">
        <f>G8+F12+F14+F16+F15+F13</f>
        <v>64981.41999999999</v>
      </c>
      <c r="G17" s="4"/>
      <c r="H17" s="5"/>
    </row>
    <row r="18" spans="1:7" ht="12.75">
      <c r="A18" s="49" t="s">
        <v>3</v>
      </c>
      <c r="B18" s="50"/>
      <c r="C18" s="50"/>
      <c r="D18" s="3"/>
      <c r="E18" s="3"/>
      <c r="F18" s="3"/>
      <c r="G18" s="4"/>
    </row>
    <row r="19" spans="1:7" ht="12.75" customHeight="1">
      <c r="A19" s="49"/>
      <c r="B19" s="50"/>
      <c r="C19" s="50"/>
      <c r="D19" s="3"/>
      <c r="E19" s="3"/>
      <c r="F19" s="3"/>
      <c r="G19" s="4"/>
    </row>
    <row r="20" spans="1:7" ht="12.75">
      <c r="A20" s="1"/>
      <c r="B20" s="2"/>
      <c r="C20" s="2"/>
      <c r="D20" s="3"/>
      <c r="E20" s="3"/>
      <c r="F20" s="3"/>
      <c r="G20" s="4"/>
    </row>
    <row r="21" spans="1:7" ht="24" customHeight="1">
      <c r="A21" s="51" t="s">
        <v>5</v>
      </c>
      <c r="B21" s="52"/>
      <c r="C21" s="52"/>
      <c r="D21" s="3"/>
      <c r="E21" s="3"/>
      <c r="F21" s="29"/>
      <c r="G21" s="4"/>
    </row>
    <row r="22" spans="1:7" ht="12.75">
      <c r="A22" s="38" t="s">
        <v>20</v>
      </c>
      <c r="B22" s="34"/>
      <c r="C22" s="34"/>
      <c r="D22" s="3"/>
      <c r="E22" s="3"/>
      <c r="F22" s="20">
        <v>412.45</v>
      </c>
      <c r="G22" s="4"/>
    </row>
    <row r="23" spans="1:7" ht="12.75">
      <c r="A23" s="33" t="s">
        <v>21</v>
      </c>
      <c r="B23" s="34"/>
      <c r="C23" s="34"/>
      <c r="D23" s="3"/>
      <c r="E23" s="3"/>
      <c r="F23" s="20">
        <v>451</v>
      </c>
      <c r="G23" s="4"/>
    </row>
    <row r="24" spans="1:7" ht="12.75">
      <c r="A24" s="38" t="s">
        <v>22</v>
      </c>
      <c r="B24" s="39"/>
      <c r="C24" s="39"/>
      <c r="D24" s="3"/>
      <c r="E24" s="3"/>
      <c r="F24" s="20">
        <v>678</v>
      </c>
      <c r="G24" s="4"/>
    </row>
    <row r="25" spans="1:7" ht="12.75">
      <c r="A25" s="38" t="s">
        <v>23</v>
      </c>
      <c r="B25" s="39"/>
      <c r="C25" s="39"/>
      <c r="D25" s="3"/>
      <c r="E25" s="3"/>
      <c r="F25" s="20">
        <v>1610</v>
      </c>
      <c r="G25" s="4"/>
    </row>
    <row r="26" spans="1:7" ht="12.75">
      <c r="A26" s="38" t="s">
        <v>24</v>
      </c>
      <c r="B26" s="39"/>
      <c r="C26" s="39"/>
      <c r="D26" s="3"/>
      <c r="E26" s="3"/>
      <c r="F26" s="20">
        <v>800</v>
      </c>
      <c r="G26" s="4"/>
    </row>
    <row r="27" spans="1:7" ht="12.75">
      <c r="A27" s="38" t="s">
        <v>25</v>
      </c>
      <c r="B27" s="39"/>
      <c r="C27" s="39"/>
      <c r="D27" s="3"/>
      <c r="E27" s="3"/>
      <c r="F27" s="20">
        <v>4000</v>
      </c>
      <c r="G27" s="4"/>
    </row>
    <row r="28" spans="1:7" ht="12.75">
      <c r="A28" s="38" t="s">
        <v>41</v>
      </c>
      <c r="B28" s="39"/>
      <c r="C28" s="39"/>
      <c r="D28" s="3"/>
      <c r="E28" s="3"/>
      <c r="F28" s="20">
        <v>4.2</v>
      </c>
      <c r="G28" s="4"/>
    </row>
    <row r="29" spans="1:7" ht="12.75" customHeight="1">
      <c r="A29" s="38" t="s">
        <v>27</v>
      </c>
      <c r="B29" s="39"/>
      <c r="C29" s="39"/>
      <c r="D29" s="3"/>
      <c r="E29" s="3"/>
      <c r="F29" s="20">
        <v>2294</v>
      </c>
      <c r="G29" s="4"/>
    </row>
    <row r="30" spans="1:7" ht="12.75" customHeight="1">
      <c r="A30" s="36" t="s">
        <v>28</v>
      </c>
      <c r="B30" s="37"/>
      <c r="C30" s="37"/>
      <c r="D30" s="3"/>
      <c r="E30" s="3"/>
      <c r="F30" s="20">
        <v>5</v>
      </c>
      <c r="G30" s="4"/>
    </row>
    <row r="31" spans="1:7" ht="12.75" customHeight="1">
      <c r="A31" s="33" t="s">
        <v>29</v>
      </c>
      <c r="B31" s="35"/>
      <c r="C31" s="35"/>
      <c r="D31" s="3"/>
      <c r="E31" s="3"/>
      <c r="F31" s="20">
        <v>49.91</v>
      </c>
      <c r="G31" s="4"/>
    </row>
    <row r="32" spans="1:7" ht="17.25" customHeight="1">
      <c r="A32" s="33" t="s">
        <v>51</v>
      </c>
      <c r="B32" s="35"/>
      <c r="C32" s="35"/>
      <c r="D32" s="3"/>
      <c r="E32" s="3"/>
      <c r="F32" s="20">
        <v>70</v>
      </c>
      <c r="G32" s="4"/>
    </row>
    <row r="33" spans="1:7" ht="17.25" customHeight="1">
      <c r="A33" s="36" t="s">
        <v>30</v>
      </c>
      <c r="B33" s="37"/>
      <c r="C33" s="37"/>
      <c r="D33" s="3"/>
      <c r="E33" s="3"/>
      <c r="F33" s="20">
        <v>1000</v>
      </c>
      <c r="G33" s="30">
        <f>F22+F23+F24+F25+F26+F27+F29+F30+F31+F33+F28+F32</f>
        <v>11374.560000000001</v>
      </c>
    </row>
    <row r="34" spans="1:7" ht="20.25" customHeight="1">
      <c r="A34" s="36"/>
      <c r="B34" s="37"/>
      <c r="C34" s="37"/>
      <c r="D34" s="3"/>
      <c r="E34" s="3"/>
      <c r="F34" s="24"/>
      <c r="G34" s="4"/>
    </row>
    <row r="35" spans="1:7" ht="12.75">
      <c r="A35" s="51" t="s">
        <v>7</v>
      </c>
      <c r="B35" s="52"/>
      <c r="C35" s="52"/>
      <c r="D35" s="3"/>
      <c r="E35" s="3"/>
      <c r="F35" s="20"/>
      <c r="G35" s="12">
        <f>F35</f>
        <v>0</v>
      </c>
    </row>
    <row r="36" spans="1:7" ht="12.75">
      <c r="A36" s="33" t="s">
        <v>8</v>
      </c>
      <c r="B36" s="35"/>
      <c r="C36" s="35"/>
      <c r="D36" s="3"/>
      <c r="E36" s="3"/>
      <c r="F36" s="20">
        <v>22</v>
      </c>
      <c r="G36" s="12">
        <f>F36+F37</f>
        <v>30.23</v>
      </c>
    </row>
    <row r="37" spans="1:7" ht="12.75">
      <c r="A37" s="36" t="s">
        <v>31</v>
      </c>
      <c r="B37" s="37"/>
      <c r="C37" s="37"/>
      <c r="D37" s="3"/>
      <c r="E37" s="3"/>
      <c r="F37" s="20">
        <v>8.23</v>
      </c>
      <c r="G37" s="12"/>
    </row>
    <row r="38" spans="1:7" ht="12.75">
      <c r="A38" s="26"/>
      <c r="B38" s="27"/>
      <c r="C38" s="27"/>
      <c r="D38" s="3"/>
      <c r="E38" s="3"/>
      <c r="F38" s="24"/>
      <c r="G38" s="12"/>
    </row>
    <row r="39" spans="1:7" ht="12.75">
      <c r="A39" s="51" t="s">
        <v>6</v>
      </c>
      <c r="B39" s="52"/>
      <c r="C39" s="52"/>
      <c r="D39" s="3"/>
      <c r="E39" s="3"/>
      <c r="F39" s="5"/>
      <c r="G39" s="12"/>
    </row>
    <row r="40" spans="1:7" ht="18.75" customHeight="1">
      <c r="A40" s="33" t="s">
        <v>47</v>
      </c>
      <c r="B40" s="34"/>
      <c r="C40" s="34"/>
      <c r="D40" s="3"/>
      <c r="E40" s="3"/>
      <c r="F40" s="20">
        <v>582.19</v>
      </c>
      <c r="G40" s="12"/>
    </row>
    <row r="41" spans="1:7" ht="12.75">
      <c r="A41" s="33" t="s">
        <v>48</v>
      </c>
      <c r="B41" s="35"/>
      <c r="C41" s="35"/>
      <c r="D41" s="3"/>
      <c r="E41" s="3"/>
      <c r="F41" s="20">
        <v>149.28</v>
      </c>
      <c r="G41" s="12"/>
    </row>
    <row r="42" spans="1:7" ht="12.75">
      <c r="A42" s="33" t="s">
        <v>49</v>
      </c>
      <c r="B42" s="35"/>
      <c r="C42" s="35"/>
      <c r="D42" s="3"/>
      <c r="E42" s="3"/>
      <c r="F42" s="20">
        <v>18.66</v>
      </c>
      <c r="G42" s="12">
        <f>F40+F41+F42+F43</f>
        <v>812.3199999999999</v>
      </c>
    </row>
    <row r="43" spans="1:7" ht="12.75">
      <c r="A43" s="33" t="s">
        <v>50</v>
      </c>
      <c r="B43" s="35"/>
      <c r="C43" s="35"/>
      <c r="D43" s="3"/>
      <c r="E43" s="3"/>
      <c r="F43" s="20">
        <v>62.19</v>
      </c>
      <c r="G43" s="12"/>
    </row>
    <row r="44" spans="1:9" ht="12.75">
      <c r="A44" s="56"/>
      <c r="B44" s="57"/>
      <c r="C44" s="57"/>
      <c r="D44" s="3"/>
      <c r="E44" s="3"/>
      <c r="F44" s="5"/>
      <c r="G44" s="12">
        <f>G33+G36+G42</f>
        <v>12217.11</v>
      </c>
      <c r="I44" s="21"/>
    </row>
    <row r="45" spans="1:9" ht="12.75">
      <c r="A45" s="33" t="s">
        <v>32</v>
      </c>
      <c r="B45" s="34"/>
      <c r="C45" s="34"/>
      <c r="D45" s="3"/>
      <c r="E45" s="3"/>
      <c r="F45" s="5">
        <v>24796.23</v>
      </c>
      <c r="G45" s="12">
        <f>F17-G44-F45</f>
        <v>27968.07999999999</v>
      </c>
      <c r="I45" s="22"/>
    </row>
    <row r="46" spans="1:10" ht="12.75">
      <c r="A46" s="7"/>
      <c r="B46" s="8"/>
      <c r="C46" s="8"/>
      <c r="D46" s="3"/>
      <c r="E46" s="3"/>
      <c r="F46" s="5"/>
      <c r="G46" s="12"/>
      <c r="I46" s="19"/>
      <c r="J46" s="21"/>
    </row>
    <row r="47" spans="1:10" ht="12.75">
      <c r="A47" s="58" t="s">
        <v>4</v>
      </c>
      <c r="B47" s="59"/>
      <c r="C47" s="59"/>
      <c r="D47" s="3"/>
      <c r="E47" s="3"/>
      <c r="F47" s="6"/>
      <c r="G47" s="11"/>
      <c r="I47" s="23"/>
      <c r="J47" s="21"/>
    </row>
    <row r="48" spans="1:10" ht="12.75">
      <c r="A48" s="53" t="s">
        <v>0</v>
      </c>
      <c r="B48" s="34"/>
      <c r="C48" s="34"/>
      <c r="D48" s="3"/>
      <c r="E48" s="3"/>
      <c r="F48" s="5">
        <v>976.95</v>
      </c>
      <c r="G48" s="10"/>
      <c r="I48" s="19"/>
      <c r="J48" s="19"/>
    </row>
    <row r="49" spans="1:10" ht="12.75">
      <c r="A49" s="53" t="s">
        <v>1</v>
      </c>
      <c r="B49" s="34"/>
      <c r="C49" s="34"/>
      <c r="D49" s="3"/>
      <c r="E49" s="3"/>
      <c r="F49" s="5">
        <v>27048.21</v>
      </c>
      <c r="G49" s="10"/>
      <c r="I49" s="19"/>
      <c r="J49" s="25"/>
    </row>
    <row r="50" spans="1:7" ht="12.75">
      <c r="A50" s="38" t="s">
        <v>9</v>
      </c>
      <c r="B50" s="34"/>
      <c r="C50" s="34"/>
      <c r="D50" s="3"/>
      <c r="E50" s="3"/>
      <c r="F50" s="5">
        <v>82.92</v>
      </c>
      <c r="G50" s="10"/>
    </row>
    <row r="51" spans="1:7" ht="12.75">
      <c r="A51" s="53"/>
      <c r="B51" s="34"/>
      <c r="C51" s="34"/>
      <c r="D51" s="3"/>
      <c r="E51" s="3"/>
      <c r="F51" s="5"/>
      <c r="G51" s="12">
        <f>F48+F49+F50+F51</f>
        <v>28108.079999999998</v>
      </c>
    </row>
    <row r="52" spans="1:7" ht="12.75">
      <c r="A52" s="54" t="s">
        <v>11</v>
      </c>
      <c r="B52" s="55"/>
      <c r="C52" s="55"/>
      <c r="D52" s="13"/>
      <c r="E52" s="13"/>
      <c r="F52" s="13"/>
      <c r="G52" s="16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3" ht="12.75">
      <c r="A93" s="3"/>
      <c r="B93" s="3"/>
      <c r="C93" s="3"/>
    </row>
    <row r="100" spans="1:3" s="3" customFormat="1" ht="12.75">
      <c r="A100"/>
      <c r="B100"/>
      <c r="C100"/>
    </row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pans="1:3" ht="12.75">
      <c r="A150" s="3"/>
      <c r="B150" s="3"/>
      <c r="C150" s="3"/>
    </row>
  </sheetData>
  <sheetProtection/>
  <mergeCells count="43">
    <mergeCell ref="A30:C30"/>
    <mergeCell ref="A24:C24"/>
    <mergeCell ref="A31:C31"/>
    <mergeCell ref="A16:C16"/>
    <mergeCell ref="A18:C19"/>
    <mergeCell ref="A14:C14"/>
    <mergeCell ref="A29:C29"/>
    <mergeCell ref="A28:C28"/>
    <mergeCell ref="A43:C43"/>
    <mergeCell ref="A32:C32"/>
    <mergeCell ref="A33:C33"/>
    <mergeCell ref="A22:C22"/>
    <mergeCell ref="A37:C37"/>
    <mergeCell ref="A52:C52"/>
    <mergeCell ref="A50:C50"/>
    <mergeCell ref="A44:C44"/>
    <mergeCell ref="A35:C35"/>
    <mergeCell ref="A51:C51"/>
    <mergeCell ref="A42:C42"/>
    <mergeCell ref="A47:C47"/>
    <mergeCell ref="A48:C48"/>
    <mergeCell ref="A49:C49"/>
    <mergeCell ref="A39:C39"/>
    <mergeCell ref="A1:G3"/>
    <mergeCell ref="A9:C10"/>
    <mergeCell ref="A21:C21"/>
    <mergeCell ref="A8:C8"/>
    <mergeCell ref="A4:C4"/>
    <mergeCell ref="A5:C5"/>
    <mergeCell ref="A15:C15"/>
    <mergeCell ref="A6:C6"/>
    <mergeCell ref="A12:C12"/>
    <mergeCell ref="A7:C7"/>
    <mergeCell ref="A45:C45"/>
    <mergeCell ref="A41:C41"/>
    <mergeCell ref="A40:C40"/>
    <mergeCell ref="A36:C36"/>
    <mergeCell ref="A34:C34"/>
    <mergeCell ref="A13:C13"/>
    <mergeCell ref="A25:C25"/>
    <mergeCell ref="A27:C27"/>
    <mergeCell ref="A26:C26"/>
    <mergeCell ref="A23:C23"/>
  </mergeCells>
  <printOptions/>
  <pageMargins left="0.787401575" right="0.28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34">
      <selection activeCell="L44" sqref="L44"/>
    </sheetView>
  </sheetViews>
  <sheetFormatPr defaultColWidth="9.140625" defaultRowHeight="12.75"/>
  <cols>
    <col min="3" max="3" width="27.00390625" style="0" customWidth="1"/>
    <col min="5" max="5" width="6.00390625" style="0" customWidth="1"/>
    <col min="6" max="6" width="11.28125" style="0" customWidth="1"/>
    <col min="7" max="7" width="10.421875" style="0" customWidth="1"/>
  </cols>
  <sheetData>
    <row r="1" spans="1:7" ht="12.75">
      <c r="A1" s="40" t="s">
        <v>33</v>
      </c>
      <c r="B1" s="41"/>
      <c r="C1" s="41"/>
      <c r="D1" s="41"/>
      <c r="E1" s="41"/>
      <c r="F1" s="41"/>
      <c r="G1" s="42"/>
    </row>
    <row r="2" spans="1:7" ht="12.75">
      <c r="A2" s="43"/>
      <c r="B2" s="44"/>
      <c r="C2" s="44"/>
      <c r="D2" s="44"/>
      <c r="E2" s="44"/>
      <c r="F2" s="44"/>
      <c r="G2" s="45"/>
    </row>
    <row r="3" spans="1:7" ht="12.75">
      <c r="A3" s="46"/>
      <c r="B3" s="47"/>
      <c r="C3" s="47"/>
      <c r="D3" s="47"/>
      <c r="E3" s="47"/>
      <c r="F3" s="47"/>
      <c r="G3" s="48"/>
    </row>
    <row r="4" spans="1:7" ht="12.75">
      <c r="A4" s="51" t="s">
        <v>35</v>
      </c>
      <c r="B4" s="52"/>
      <c r="C4" s="52"/>
      <c r="D4" s="3"/>
      <c r="E4" s="3"/>
      <c r="F4" s="3"/>
      <c r="G4" s="4"/>
    </row>
    <row r="5" spans="1:7" ht="12.75">
      <c r="A5" s="53" t="s">
        <v>0</v>
      </c>
      <c r="B5" s="34"/>
      <c r="C5" s="34"/>
      <c r="D5" s="3"/>
      <c r="E5" s="3"/>
      <c r="F5" s="5">
        <v>976.95</v>
      </c>
      <c r="G5" s="4"/>
    </row>
    <row r="6" spans="1:7" ht="12.75">
      <c r="A6" s="38" t="s">
        <v>15</v>
      </c>
      <c r="B6" s="34"/>
      <c r="C6" s="34"/>
      <c r="D6" s="3"/>
      <c r="E6" s="3"/>
      <c r="F6" s="5">
        <v>27048.21</v>
      </c>
      <c r="G6" s="4"/>
    </row>
    <row r="7" spans="1:7" ht="12.75">
      <c r="A7" s="38" t="s">
        <v>16</v>
      </c>
      <c r="B7" s="34"/>
      <c r="C7" s="34"/>
      <c r="D7" s="3"/>
      <c r="E7" s="3"/>
      <c r="F7" s="5">
        <v>82.92</v>
      </c>
      <c r="G7" s="4"/>
    </row>
    <row r="8" spans="1:7" ht="12.75">
      <c r="A8" s="53"/>
      <c r="B8" s="34"/>
      <c r="C8" s="34"/>
      <c r="D8" s="3"/>
      <c r="E8" s="3"/>
      <c r="F8" s="24"/>
      <c r="G8" s="9">
        <f>SUM(F5:F8)</f>
        <v>28108.079999999998</v>
      </c>
    </row>
    <row r="9" spans="1:7" ht="12.75">
      <c r="A9" s="49" t="s">
        <v>2</v>
      </c>
      <c r="B9" s="50"/>
      <c r="C9" s="50"/>
      <c r="D9" s="3"/>
      <c r="E9" s="3"/>
      <c r="F9" s="3"/>
      <c r="G9" s="4"/>
    </row>
    <row r="10" spans="1:7" ht="12.75">
      <c r="A10" s="49"/>
      <c r="B10" s="50"/>
      <c r="C10" s="50"/>
      <c r="D10" s="3"/>
      <c r="E10" s="3"/>
      <c r="F10" s="3"/>
      <c r="G10" s="4"/>
    </row>
    <row r="11" spans="1:7" ht="12.75">
      <c r="A11" s="7"/>
      <c r="B11" s="8"/>
      <c r="C11" s="8"/>
      <c r="D11" s="3"/>
      <c r="E11" s="3"/>
      <c r="F11" s="3"/>
      <c r="G11" s="4"/>
    </row>
    <row r="12" spans="1:7" ht="12.75">
      <c r="A12" s="38" t="s">
        <v>17</v>
      </c>
      <c r="B12" s="34"/>
      <c r="C12" s="34"/>
      <c r="D12" s="3"/>
      <c r="E12" s="3"/>
      <c r="F12" s="20">
        <v>9340</v>
      </c>
      <c r="G12" s="4"/>
    </row>
    <row r="13" spans="1:7" ht="12.75">
      <c r="A13" s="38" t="s">
        <v>18</v>
      </c>
      <c r="B13" s="34"/>
      <c r="C13" s="34"/>
      <c r="D13" s="3"/>
      <c r="E13" s="3"/>
      <c r="F13" s="20">
        <v>55.67</v>
      </c>
      <c r="G13" s="4"/>
    </row>
    <row r="14" spans="1:7" ht="12.75">
      <c r="A14" s="38" t="s">
        <v>36</v>
      </c>
      <c r="B14" s="34"/>
      <c r="C14" s="34"/>
      <c r="D14" s="3"/>
      <c r="E14" s="3"/>
      <c r="F14" s="20">
        <v>5440</v>
      </c>
      <c r="G14" s="4"/>
    </row>
    <row r="15" spans="1:7" ht="12.75">
      <c r="A15" s="38" t="s">
        <v>37</v>
      </c>
      <c r="B15" s="39"/>
      <c r="C15" s="39"/>
      <c r="D15" s="3"/>
      <c r="E15" s="3"/>
      <c r="F15" s="20">
        <v>1000</v>
      </c>
      <c r="G15" s="4"/>
    </row>
    <row r="16" spans="1:7" ht="12.75">
      <c r="A16" s="33" t="s">
        <v>32</v>
      </c>
      <c r="B16" s="39"/>
      <c r="C16" s="39"/>
      <c r="D16" s="3"/>
      <c r="E16" s="3"/>
      <c r="F16" s="20">
        <v>24100.01</v>
      </c>
      <c r="G16" s="4"/>
    </row>
    <row r="17" spans="1:7" ht="12.75">
      <c r="A17" s="36"/>
      <c r="B17" s="60"/>
      <c r="C17" s="60"/>
      <c r="D17" s="3"/>
      <c r="E17" s="3"/>
      <c r="F17" s="20"/>
      <c r="G17" s="4"/>
    </row>
    <row r="18" spans="1:7" ht="12.75">
      <c r="A18" s="18"/>
      <c r="B18" s="17"/>
      <c r="C18" s="17"/>
      <c r="D18" s="3"/>
      <c r="E18" s="3"/>
      <c r="F18" s="24">
        <f>G8+F12+F14+F17+F16+F13+F15</f>
        <v>68043.76</v>
      </c>
      <c r="G18" s="4"/>
    </row>
    <row r="19" spans="1:7" ht="12.75">
      <c r="A19" s="49" t="s">
        <v>3</v>
      </c>
      <c r="B19" s="50"/>
      <c r="C19" s="50"/>
      <c r="D19" s="3"/>
      <c r="E19" s="3"/>
      <c r="F19" s="3"/>
      <c r="G19" s="4"/>
    </row>
    <row r="20" spans="1:7" ht="12.75">
      <c r="A20" s="49"/>
      <c r="B20" s="50"/>
      <c r="C20" s="50"/>
      <c r="D20" s="3"/>
      <c r="E20" s="3"/>
      <c r="F20" s="3"/>
      <c r="G20" s="4"/>
    </row>
    <row r="21" spans="1:7" ht="12.75">
      <c r="A21" s="1"/>
      <c r="B21" s="2"/>
      <c r="C21" s="2"/>
      <c r="D21" s="3"/>
      <c r="E21" s="3"/>
      <c r="F21" s="3"/>
      <c r="G21" s="4"/>
    </row>
    <row r="22" spans="1:7" ht="12.75">
      <c r="A22" s="51" t="s">
        <v>5</v>
      </c>
      <c r="B22" s="52"/>
      <c r="C22" s="52"/>
      <c r="D22" s="3"/>
      <c r="E22" s="3"/>
      <c r="F22" s="3"/>
      <c r="G22" s="4"/>
    </row>
    <row r="23" spans="1:7" ht="12.75">
      <c r="A23" s="38" t="s">
        <v>20</v>
      </c>
      <c r="B23" s="34"/>
      <c r="C23" s="34"/>
      <c r="D23" s="3"/>
      <c r="E23" s="3"/>
      <c r="F23" s="20">
        <v>371.11</v>
      </c>
      <c r="G23" s="4"/>
    </row>
    <row r="24" spans="1:7" ht="12.75">
      <c r="A24" s="33" t="s">
        <v>39</v>
      </c>
      <c r="B24" s="34"/>
      <c r="C24" s="34"/>
      <c r="D24" s="3"/>
      <c r="E24" s="3"/>
      <c r="F24" s="20">
        <v>10</v>
      </c>
      <c r="G24" s="4"/>
    </row>
    <row r="25" spans="1:7" ht="12.75">
      <c r="A25" s="38" t="s">
        <v>38</v>
      </c>
      <c r="B25" s="39"/>
      <c r="C25" s="39"/>
      <c r="D25" s="3"/>
      <c r="E25" s="3"/>
      <c r="F25" s="20">
        <v>286</v>
      </c>
      <c r="G25" s="4"/>
    </row>
    <row r="26" spans="1:7" ht="12.75">
      <c r="A26" s="38" t="s">
        <v>23</v>
      </c>
      <c r="B26" s="39"/>
      <c r="C26" s="39"/>
      <c r="D26" s="3"/>
      <c r="E26" s="3"/>
      <c r="F26" s="20">
        <v>2899</v>
      </c>
      <c r="G26" s="4"/>
    </row>
    <row r="27" spans="1:7" ht="12.75">
      <c r="A27" s="38" t="s">
        <v>24</v>
      </c>
      <c r="B27" s="39"/>
      <c r="C27" s="39"/>
      <c r="D27" s="3"/>
      <c r="E27" s="3"/>
      <c r="F27" s="20">
        <v>800</v>
      </c>
      <c r="G27" s="4"/>
    </row>
    <row r="28" spans="1:7" ht="12.75">
      <c r="A28" s="38" t="s">
        <v>25</v>
      </c>
      <c r="B28" s="39"/>
      <c r="C28" s="39"/>
      <c r="D28" s="3"/>
      <c r="E28" s="3"/>
      <c r="F28" s="20">
        <v>1425.49</v>
      </c>
      <c r="G28" s="4"/>
    </row>
    <row r="29" spans="1:7" ht="12.75">
      <c r="A29" s="38" t="s">
        <v>40</v>
      </c>
      <c r="B29" s="39"/>
      <c r="C29" s="39"/>
      <c r="D29" s="3"/>
      <c r="E29" s="3"/>
      <c r="F29" s="20">
        <v>5417.25</v>
      </c>
      <c r="G29" s="4"/>
    </row>
    <row r="30" spans="1:7" ht="12.75">
      <c r="A30" s="38" t="s">
        <v>26</v>
      </c>
      <c r="B30" s="39"/>
      <c r="C30" s="39"/>
      <c r="D30" s="3"/>
      <c r="E30" s="3"/>
      <c r="F30" s="20">
        <v>3805.68</v>
      </c>
      <c r="G30" s="4"/>
    </row>
    <row r="31" spans="1:7" ht="12.75">
      <c r="A31" s="39" t="s">
        <v>41</v>
      </c>
      <c r="B31" s="39"/>
      <c r="C31" s="39"/>
      <c r="D31" s="3"/>
      <c r="E31" s="3"/>
      <c r="F31" s="20">
        <v>408</v>
      </c>
      <c r="G31" s="4"/>
    </row>
    <row r="32" spans="1:7" ht="12.75">
      <c r="A32" s="61" t="s">
        <v>27</v>
      </c>
      <c r="B32" s="61"/>
      <c r="C32" s="61"/>
      <c r="D32" s="3"/>
      <c r="E32" s="3"/>
      <c r="F32" s="20">
        <v>622</v>
      </c>
      <c r="G32" s="4"/>
    </row>
    <row r="33" spans="1:7" ht="12.75">
      <c r="A33" s="33" t="s">
        <v>29</v>
      </c>
      <c r="B33" s="35"/>
      <c r="C33" s="35"/>
      <c r="D33" s="3"/>
      <c r="E33" s="3"/>
      <c r="F33" s="20">
        <v>86.99</v>
      </c>
      <c r="G33" s="4"/>
    </row>
    <row r="34" spans="1:7" ht="12.75">
      <c r="A34" s="36" t="s">
        <v>53</v>
      </c>
      <c r="B34" s="37"/>
      <c r="C34" s="37"/>
      <c r="D34" s="3"/>
      <c r="E34" s="3"/>
      <c r="F34" s="20">
        <v>100</v>
      </c>
      <c r="G34" s="30">
        <f>F23+F24+F25+F26+F27+F28+F30+F32+F33+F34+F31+F29</f>
        <v>16231.52</v>
      </c>
    </row>
    <row r="35" spans="1:7" ht="12.75">
      <c r="A35" s="36"/>
      <c r="B35" s="37"/>
      <c r="C35" s="37"/>
      <c r="D35" s="3"/>
      <c r="E35" s="3"/>
      <c r="F35" s="20"/>
      <c r="G35" s="4"/>
    </row>
    <row r="36" spans="1:7" ht="12.75">
      <c r="A36" s="51" t="s">
        <v>7</v>
      </c>
      <c r="B36" s="52"/>
      <c r="C36" s="52"/>
      <c r="D36" s="3"/>
      <c r="E36" s="3"/>
      <c r="F36" s="20"/>
      <c r="G36" s="12">
        <f>F36</f>
        <v>0</v>
      </c>
    </row>
    <row r="37" spans="1:7" ht="12.75">
      <c r="A37" s="36"/>
      <c r="B37" s="37"/>
      <c r="C37" s="37"/>
      <c r="D37" s="3"/>
      <c r="E37" s="3"/>
      <c r="F37" s="20"/>
      <c r="G37" s="12"/>
    </row>
    <row r="38" spans="1:7" ht="12.75">
      <c r="A38" s="33" t="s">
        <v>8</v>
      </c>
      <c r="B38" s="35"/>
      <c r="C38" s="35"/>
      <c r="D38" s="3"/>
      <c r="E38" s="3"/>
      <c r="F38" s="20">
        <v>89.6</v>
      </c>
      <c r="G38" s="12">
        <f>F38+F39</f>
        <v>89.6</v>
      </c>
    </row>
    <row r="39" spans="1:7" ht="12.75">
      <c r="A39" s="36"/>
      <c r="B39" s="37"/>
      <c r="C39" s="37"/>
      <c r="D39" s="3"/>
      <c r="E39" s="3"/>
      <c r="F39" s="24"/>
      <c r="G39" s="12"/>
    </row>
    <row r="40" spans="1:7" ht="12.75">
      <c r="A40" s="26"/>
      <c r="B40" s="27"/>
      <c r="C40" s="27"/>
      <c r="D40" s="3"/>
      <c r="E40" s="3"/>
      <c r="F40" s="24"/>
      <c r="G40" s="12"/>
    </row>
    <row r="41" spans="1:7" ht="12.75">
      <c r="A41" s="51" t="s">
        <v>6</v>
      </c>
      <c r="B41" s="52"/>
      <c r="C41" s="52"/>
      <c r="D41" s="3"/>
      <c r="E41" s="3"/>
      <c r="F41" s="20"/>
      <c r="G41" s="12"/>
    </row>
    <row r="42" spans="1:7" ht="12.75">
      <c r="A42" s="33" t="s">
        <v>52</v>
      </c>
      <c r="B42" s="34"/>
      <c r="C42" s="34"/>
      <c r="D42" s="3"/>
      <c r="E42" s="3"/>
      <c r="F42" s="20">
        <v>679.21</v>
      </c>
      <c r="G42" s="12"/>
    </row>
    <row r="43" spans="1:7" ht="12.75">
      <c r="A43" s="33" t="s">
        <v>12</v>
      </c>
      <c r="B43" s="35"/>
      <c r="C43" s="35"/>
      <c r="D43" s="3"/>
      <c r="E43" s="3"/>
      <c r="F43" s="20">
        <v>174.16</v>
      </c>
      <c r="G43" s="12"/>
    </row>
    <row r="44" spans="1:7" ht="12.75">
      <c r="A44" s="33" t="s">
        <v>13</v>
      </c>
      <c r="B44" s="35"/>
      <c r="C44" s="35"/>
      <c r="D44" s="3"/>
      <c r="E44" s="3"/>
      <c r="F44" s="20">
        <v>21.77</v>
      </c>
      <c r="G44" s="12">
        <f>F42+F43+F44</f>
        <v>875.14</v>
      </c>
    </row>
    <row r="45" spans="1:7" ht="12.75">
      <c r="A45" s="56"/>
      <c r="B45" s="57"/>
      <c r="C45" s="57"/>
      <c r="D45" s="3"/>
      <c r="E45" s="3"/>
      <c r="F45" s="5"/>
      <c r="G45" s="12">
        <f>G34+G38+G44</f>
        <v>17196.260000000002</v>
      </c>
    </row>
    <row r="46" spans="1:7" ht="12.75">
      <c r="A46" s="33" t="s">
        <v>32</v>
      </c>
      <c r="B46" s="34"/>
      <c r="C46" s="34"/>
      <c r="D46" s="3"/>
      <c r="E46" s="3"/>
      <c r="F46" s="5">
        <v>23887.96</v>
      </c>
      <c r="G46" s="12">
        <f>F18-G45-F46</f>
        <v>26959.539999999994</v>
      </c>
    </row>
    <row r="47" spans="1:7" ht="12.75">
      <c r="A47" s="7"/>
      <c r="B47" s="8"/>
      <c r="C47" s="8"/>
      <c r="D47" s="3"/>
      <c r="E47" s="3"/>
      <c r="F47" s="5"/>
      <c r="G47" s="12"/>
    </row>
    <row r="48" spans="1:7" ht="12.75">
      <c r="A48" s="58" t="s">
        <v>4</v>
      </c>
      <c r="B48" s="59"/>
      <c r="C48" s="59"/>
      <c r="D48" s="3"/>
      <c r="E48" s="3"/>
      <c r="F48" s="6"/>
      <c r="G48" s="11"/>
    </row>
    <row r="49" spans="1:7" ht="12.75">
      <c r="A49" s="53" t="s">
        <v>0</v>
      </c>
      <c r="B49" s="34"/>
      <c r="C49" s="34"/>
      <c r="D49" s="3"/>
      <c r="E49" s="3"/>
      <c r="F49" s="5">
        <v>985.08</v>
      </c>
      <c r="G49" s="10"/>
    </row>
    <row r="50" spans="1:7" ht="12.75">
      <c r="A50" s="53" t="s">
        <v>1</v>
      </c>
      <c r="B50" s="34"/>
      <c r="C50" s="34"/>
      <c r="D50" s="3"/>
      <c r="E50" s="3"/>
      <c r="F50" s="5">
        <v>25691.54</v>
      </c>
      <c r="G50" s="10"/>
    </row>
    <row r="51" spans="1:7" ht="12.75">
      <c r="A51" s="38" t="s">
        <v>9</v>
      </c>
      <c r="B51" s="34"/>
      <c r="C51" s="34"/>
      <c r="D51" s="3"/>
      <c r="E51" s="3"/>
      <c r="F51" s="5">
        <v>82.92</v>
      </c>
      <c r="G51" s="10"/>
    </row>
    <row r="52" spans="1:7" ht="12.75">
      <c r="A52" s="53"/>
      <c r="B52" s="34"/>
      <c r="C52" s="34"/>
      <c r="D52" s="3"/>
      <c r="E52" s="3"/>
      <c r="F52" s="5"/>
      <c r="G52" s="12">
        <f>F49+F50+F51+F52</f>
        <v>26759.54</v>
      </c>
    </row>
    <row r="53" spans="1:7" ht="12.75">
      <c r="A53" s="54" t="s">
        <v>43</v>
      </c>
      <c r="B53" s="55"/>
      <c r="C53" s="55"/>
      <c r="D53" s="13"/>
      <c r="E53" s="13"/>
      <c r="F53" s="13"/>
      <c r="G53" s="16"/>
    </row>
    <row r="54" spans="1:7" ht="12.75">
      <c r="A54" s="3"/>
      <c r="B54" s="3"/>
      <c r="C54" s="3"/>
      <c r="D54" s="3"/>
      <c r="E54" s="3"/>
      <c r="F54" s="3"/>
      <c r="G54" s="3"/>
    </row>
  </sheetData>
  <sheetProtection/>
  <mergeCells count="44">
    <mergeCell ref="A48:C48"/>
    <mergeCell ref="A49:C49"/>
    <mergeCell ref="A50:C50"/>
    <mergeCell ref="A51:C51"/>
    <mergeCell ref="A52:C52"/>
    <mergeCell ref="A53:C53"/>
    <mergeCell ref="A41:C41"/>
    <mergeCell ref="A42:C42"/>
    <mergeCell ref="A43:C43"/>
    <mergeCell ref="A44:C44"/>
    <mergeCell ref="A45:C45"/>
    <mergeCell ref="A46:C46"/>
    <mergeCell ref="A34:C34"/>
    <mergeCell ref="A35:C35"/>
    <mergeCell ref="A36:C36"/>
    <mergeCell ref="A37:C37"/>
    <mergeCell ref="A38:C38"/>
    <mergeCell ref="A39:C39"/>
    <mergeCell ref="A27:C27"/>
    <mergeCell ref="A28:C28"/>
    <mergeCell ref="A30:C30"/>
    <mergeCell ref="A32:C32"/>
    <mergeCell ref="A33:C33"/>
    <mergeCell ref="A29:C29"/>
    <mergeCell ref="A31:C31"/>
    <mergeCell ref="A19:C20"/>
    <mergeCell ref="A22:C22"/>
    <mergeCell ref="A23:C23"/>
    <mergeCell ref="A24:C24"/>
    <mergeCell ref="A25:C25"/>
    <mergeCell ref="A26:C26"/>
    <mergeCell ref="A9:C10"/>
    <mergeCell ref="A12:C12"/>
    <mergeCell ref="A13:C13"/>
    <mergeCell ref="A14:C14"/>
    <mergeCell ref="A16:C16"/>
    <mergeCell ref="A17:C17"/>
    <mergeCell ref="A15:C15"/>
    <mergeCell ref="A1:G3"/>
    <mergeCell ref="A4:C4"/>
    <mergeCell ref="A5:C5"/>
    <mergeCell ref="A6:C6"/>
    <mergeCell ref="A7:C7"/>
    <mergeCell ref="A8:C8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49" sqref="A49"/>
    </sheetView>
  </sheetViews>
  <sheetFormatPr defaultColWidth="9.140625" defaultRowHeight="12.75"/>
  <cols>
    <col min="3" max="3" width="23.28125" style="0" customWidth="1"/>
    <col min="6" max="6" width="13.7109375" style="0" customWidth="1"/>
    <col min="7" max="7" width="12.140625" style="0" customWidth="1"/>
  </cols>
  <sheetData>
    <row r="1" spans="1:7" ht="12.75">
      <c r="A1" s="28"/>
      <c r="B1" s="14"/>
      <c r="C1" s="14"/>
      <c r="D1" s="14"/>
      <c r="E1" s="14"/>
      <c r="F1" s="14"/>
      <c r="G1" s="15"/>
    </row>
    <row r="2" spans="1:7" ht="12.75">
      <c r="A2" s="40" t="s">
        <v>34</v>
      </c>
      <c r="B2" s="41"/>
      <c r="C2" s="41"/>
      <c r="D2" s="41"/>
      <c r="E2" s="41"/>
      <c r="F2" s="41"/>
      <c r="G2" s="42"/>
    </row>
    <row r="3" spans="1:7" ht="12.75">
      <c r="A3" s="43"/>
      <c r="B3" s="44"/>
      <c r="C3" s="44"/>
      <c r="D3" s="44"/>
      <c r="E3" s="44"/>
      <c r="F3" s="44"/>
      <c r="G3" s="45"/>
    </row>
    <row r="4" spans="1:7" ht="12.75">
      <c r="A4" s="46"/>
      <c r="B4" s="47"/>
      <c r="C4" s="47"/>
      <c r="D4" s="47"/>
      <c r="E4" s="47"/>
      <c r="F4" s="47"/>
      <c r="G4" s="48"/>
    </row>
    <row r="5" spans="1:7" ht="12.75">
      <c r="A5" s="51" t="s">
        <v>42</v>
      </c>
      <c r="B5" s="52"/>
      <c r="C5" s="52"/>
      <c r="D5" s="3"/>
      <c r="E5" s="3"/>
      <c r="F5" s="3"/>
      <c r="G5" s="4"/>
    </row>
    <row r="6" spans="1:7" ht="12.75">
      <c r="A6" s="53" t="s">
        <v>0</v>
      </c>
      <c r="B6" s="34"/>
      <c r="C6" s="34"/>
      <c r="D6" s="3"/>
      <c r="E6" s="3"/>
      <c r="F6" s="5">
        <v>985.08</v>
      </c>
      <c r="G6" s="4"/>
    </row>
    <row r="7" spans="1:7" ht="12.75">
      <c r="A7" s="38" t="s">
        <v>15</v>
      </c>
      <c r="B7" s="34"/>
      <c r="C7" s="34"/>
      <c r="D7" s="3"/>
      <c r="E7" s="3"/>
      <c r="F7" s="5">
        <v>25691.54</v>
      </c>
      <c r="G7" s="32"/>
    </row>
    <row r="8" spans="1:7" ht="12.75">
      <c r="A8" s="38" t="s">
        <v>16</v>
      </c>
      <c r="B8" s="34"/>
      <c r="C8" s="34"/>
      <c r="D8" s="3"/>
      <c r="E8" s="3"/>
      <c r="F8" s="5">
        <v>82.92</v>
      </c>
      <c r="G8" s="32"/>
    </row>
    <row r="9" spans="1:7" ht="12.75">
      <c r="A9" s="53"/>
      <c r="B9" s="34"/>
      <c r="C9" s="34"/>
      <c r="D9" s="3"/>
      <c r="E9" s="3"/>
      <c r="F9" s="24"/>
      <c r="G9" s="9">
        <f>SUM(F6:F9)</f>
        <v>26759.54</v>
      </c>
    </row>
    <row r="10" spans="1:7" ht="12.75">
      <c r="A10" s="49" t="s">
        <v>2</v>
      </c>
      <c r="B10" s="50"/>
      <c r="C10" s="50"/>
      <c r="D10" s="3"/>
      <c r="E10" s="3"/>
      <c r="F10" s="3"/>
      <c r="G10" s="32"/>
    </row>
    <row r="11" spans="1:7" ht="12.75">
      <c r="A11" s="49"/>
      <c r="B11" s="50"/>
      <c r="C11" s="50"/>
      <c r="D11" s="3"/>
      <c r="E11" s="3"/>
      <c r="F11" s="3"/>
      <c r="G11" s="32"/>
    </row>
    <row r="12" spans="1:7" ht="12.75">
      <c r="A12" s="7"/>
      <c r="B12" s="8"/>
      <c r="C12" s="8"/>
      <c r="D12" s="3"/>
      <c r="E12" s="3"/>
      <c r="F12" s="3"/>
      <c r="G12" s="32"/>
    </row>
    <row r="13" spans="1:7" ht="12.75">
      <c r="A13" s="38" t="s">
        <v>17</v>
      </c>
      <c r="B13" s="34"/>
      <c r="C13" s="34"/>
      <c r="D13" s="3"/>
      <c r="E13" s="3"/>
      <c r="F13" s="20">
        <v>9580</v>
      </c>
      <c r="G13" s="32"/>
    </row>
    <row r="14" spans="1:7" ht="12.75">
      <c r="A14" s="38" t="s">
        <v>37</v>
      </c>
      <c r="B14" s="39"/>
      <c r="C14" s="39"/>
      <c r="D14" s="3"/>
      <c r="E14" s="3"/>
      <c r="F14" s="20">
        <v>2300</v>
      </c>
      <c r="G14" s="32"/>
    </row>
    <row r="15" spans="1:7" ht="12.75">
      <c r="A15" s="33" t="s">
        <v>32</v>
      </c>
      <c r="B15" s="39"/>
      <c r="C15" s="39"/>
      <c r="D15" s="3"/>
      <c r="E15" s="3"/>
      <c r="F15" s="20">
        <v>24797.12</v>
      </c>
      <c r="G15" s="32"/>
    </row>
    <row r="16" spans="1:7" ht="12.75">
      <c r="A16" s="36"/>
      <c r="B16" s="60"/>
      <c r="C16" s="60"/>
      <c r="D16" s="3"/>
      <c r="E16" s="3"/>
      <c r="F16" s="20"/>
      <c r="G16" s="32"/>
    </row>
    <row r="17" spans="1:7" ht="12.75">
      <c r="A17" s="18"/>
      <c r="B17" s="17"/>
      <c r="C17" s="17"/>
      <c r="D17" s="3"/>
      <c r="E17" s="3"/>
      <c r="F17" s="5">
        <f>G9+F13+F16+F15+F14</f>
        <v>63436.66</v>
      </c>
      <c r="G17" s="32"/>
    </row>
    <row r="18" spans="1:7" ht="12.75">
      <c r="A18" s="49" t="s">
        <v>3</v>
      </c>
      <c r="B18" s="50"/>
      <c r="C18" s="50"/>
      <c r="D18" s="3"/>
      <c r="E18" s="3"/>
      <c r="F18" s="3"/>
      <c r="G18" s="32"/>
    </row>
    <row r="19" spans="1:7" ht="12.75">
      <c r="A19" s="49"/>
      <c r="B19" s="50"/>
      <c r="C19" s="50"/>
      <c r="D19" s="3"/>
      <c r="E19" s="3"/>
      <c r="F19" s="3"/>
      <c r="G19" s="32"/>
    </row>
    <row r="20" spans="1:7" ht="12.75">
      <c r="A20" s="1"/>
      <c r="B20" s="2"/>
      <c r="C20" s="2"/>
      <c r="D20" s="3"/>
      <c r="E20" s="3"/>
      <c r="F20" s="3"/>
      <c r="G20" s="32"/>
    </row>
    <row r="21" spans="1:7" ht="12.75">
      <c r="A21" s="51" t="s">
        <v>5</v>
      </c>
      <c r="B21" s="52"/>
      <c r="C21" s="52"/>
      <c r="D21" s="3"/>
      <c r="E21" s="3"/>
      <c r="F21" s="31"/>
      <c r="G21" s="32"/>
    </row>
    <row r="22" spans="1:7" ht="12.75">
      <c r="A22" s="38" t="s">
        <v>20</v>
      </c>
      <c r="B22" s="34"/>
      <c r="C22" s="34"/>
      <c r="D22" s="3"/>
      <c r="E22" s="3"/>
      <c r="F22" s="20">
        <v>463.99</v>
      </c>
      <c r="G22" s="32"/>
    </row>
    <row r="23" spans="1:7" ht="12.75">
      <c r="A23" s="33" t="s">
        <v>44</v>
      </c>
      <c r="B23" s="34"/>
      <c r="C23" s="34"/>
      <c r="D23" s="3"/>
      <c r="E23" s="3"/>
      <c r="F23" s="20">
        <v>3690.49</v>
      </c>
      <c r="G23" s="32"/>
    </row>
    <row r="24" spans="1:7" ht="12.75">
      <c r="A24" s="38" t="s">
        <v>45</v>
      </c>
      <c r="B24" s="39"/>
      <c r="C24" s="39"/>
      <c r="D24" s="3"/>
      <c r="E24" s="3"/>
      <c r="F24" s="20">
        <v>2.9</v>
      </c>
      <c r="G24" s="32"/>
    </row>
    <row r="25" spans="1:7" ht="12.75">
      <c r="A25" s="38" t="s">
        <v>26</v>
      </c>
      <c r="B25" s="39"/>
      <c r="C25" s="39"/>
      <c r="D25" s="3"/>
      <c r="E25" s="3"/>
      <c r="F25" s="20">
        <v>1430.6</v>
      </c>
      <c r="G25" s="32"/>
    </row>
    <row r="26" spans="1:7" ht="12.75">
      <c r="A26" s="38" t="s">
        <v>41</v>
      </c>
      <c r="B26" s="39"/>
      <c r="C26" s="39"/>
      <c r="D26" s="3"/>
      <c r="E26" s="3"/>
      <c r="F26" s="20">
        <v>293.23</v>
      </c>
      <c r="G26" s="32"/>
    </row>
    <row r="27" spans="1:7" ht="12.75">
      <c r="A27" s="36" t="s">
        <v>28</v>
      </c>
      <c r="B27" s="37"/>
      <c r="C27" s="37"/>
      <c r="D27" s="3"/>
      <c r="E27" s="3"/>
      <c r="F27" s="20">
        <v>18.5</v>
      </c>
      <c r="G27" s="32"/>
    </row>
    <row r="28" spans="1:7" ht="12.75">
      <c r="A28" s="33" t="s">
        <v>29</v>
      </c>
      <c r="B28" s="35"/>
      <c r="C28" s="35"/>
      <c r="D28" s="3"/>
      <c r="E28" s="3"/>
      <c r="F28" s="20">
        <v>49.37</v>
      </c>
      <c r="G28" s="32"/>
    </row>
    <row r="29" spans="1:7" ht="12.75">
      <c r="A29" s="36" t="s">
        <v>46</v>
      </c>
      <c r="B29" s="37"/>
      <c r="C29" s="37"/>
      <c r="D29" s="3"/>
      <c r="E29" s="3"/>
      <c r="F29" s="20">
        <v>445.23</v>
      </c>
      <c r="G29" s="30">
        <f>F22+F23+F24+F25+F27+F28+F29+F26</f>
        <v>6394.3099999999995</v>
      </c>
    </row>
    <row r="30" spans="1:7" ht="12.75">
      <c r="A30" s="36"/>
      <c r="B30" s="37"/>
      <c r="C30" s="37"/>
      <c r="D30" s="3"/>
      <c r="E30" s="3"/>
      <c r="F30" s="20"/>
      <c r="G30" s="32"/>
    </row>
    <row r="31" spans="1:7" ht="12.75">
      <c r="A31" s="51" t="s">
        <v>7</v>
      </c>
      <c r="B31" s="52"/>
      <c r="C31" s="52"/>
      <c r="D31" s="3"/>
      <c r="E31" s="3"/>
      <c r="F31" s="20"/>
      <c r="G31" s="12">
        <f>F31</f>
        <v>0</v>
      </c>
    </row>
    <row r="32" spans="1:7" ht="12.75">
      <c r="A32" s="36"/>
      <c r="B32" s="37"/>
      <c r="C32" s="37"/>
      <c r="D32" s="3"/>
      <c r="E32" s="3"/>
      <c r="F32" s="20"/>
      <c r="G32" s="12"/>
    </row>
    <row r="33" spans="1:7" ht="12.75">
      <c r="A33" s="33" t="s">
        <v>8</v>
      </c>
      <c r="B33" s="35"/>
      <c r="C33" s="35"/>
      <c r="D33" s="3"/>
      <c r="E33" s="3"/>
      <c r="F33" s="20">
        <v>99.3</v>
      </c>
      <c r="G33" s="12">
        <f>F33+F34</f>
        <v>99.3</v>
      </c>
    </row>
    <row r="34" spans="1:7" ht="12.75">
      <c r="A34" s="36"/>
      <c r="B34" s="37"/>
      <c r="C34" s="37"/>
      <c r="D34" s="3"/>
      <c r="E34" s="3"/>
      <c r="F34" s="24"/>
      <c r="G34" s="12"/>
    </row>
    <row r="35" spans="1:7" ht="12.75">
      <c r="A35" s="26"/>
      <c r="B35" s="27"/>
      <c r="C35" s="27"/>
      <c r="D35" s="3"/>
      <c r="E35" s="3"/>
      <c r="F35" s="24"/>
      <c r="G35" s="12"/>
    </row>
    <row r="36" spans="1:7" ht="12.75">
      <c r="A36" s="51" t="s">
        <v>6</v>
      </c>
      <c r="B36" s="52"/>
      <c r="C36" s="52"/>
      <c r="D36" s="3"/>
      <c r="E36" s="3"/>
      <c r="F36" s="24"/>
      <c r="G36" s="12"/>
    </row>
    <row r="37" spans="1:7" ht="12.75">
      <c r="A37" s="33" t="s">
        <v>54</v>
      </c>
      <c r="B37" s="34"/>
      <c r="C37" s="34"/>
      <c r="D37" s="3"/>
      <c r="E37" s="3"/>
      <c r="F37" s="20">
        <v>679.21</v>
      </c>
      <c r="G37" s="12"/>
    </row>
    <row r="38" spans="1:7" ht="12.75">
      <c r="A38" s="33" t="s">
        <v>55</v>
      </c>
      <c r="B38" s="35"/>
      <c r="C38" s="35"/>
      <c r="D38" s="3"/>
      <c r="E38" s="3"/>
      <c r="F38" s="20">
        <v>174.16</v>
      </c>
      <c r="G38" s="12"/>
    </row>
    <row r="39" spans="1:7" ht="12.75">
      <c r="A39" s="33" t="s">
        <v>56</v>
      </c>
      <c r="B39" s="35"/>
      <c r="C39" s="35"/>
      <c r="D39" s="3"/>
      <c r="E39" s="3"/>
      <c r="F39" s="20">
        <v>21.77</v>
      </c>
      <c r="G39" s="12">
        <f>F37+F38+F39</f>
        <v>875.14</v>
      </c>
    </row>
    <row r="40" spans="1:7" ht="12.75">
      <c r="A40" s="56"/>
      <c r="B40" s="57"/>
      <c r="C40" s="57"/>
      <c r="D40" s="3"/>
      <c r="E40" s="3"/>
      <c r="F40" s="5"/>
      <c r="G40" s="12">
        <f>G29+G33+G39</f>
        <v>7368.75</v>
      </c>
    </row>
    <row r="41" spans="1:7" ht="12.75">
      <c r="A41" s="33" t="s">
        <v>32</v>
      </c>
      <c r="B41" s="34"/>
      <c r="C41" s="34"/>
      <c r="D41" s="3"/>
      <c r="E41" s="3"/>
      <c r="F41" s="5">
        <v>23784.6</v>
      </c>
      <c r="G41" s="12">
        <f>F17-G40-F41</f>
        <v>32283.310000000005</v>
      </c>
    </row>
    <row r="42" spans="1:7" ht="12.75">
      <c r="A42" s="7"/>
      <c r="B42" s="8"/>
      <c r="C42" s="8"/>
      <c r="D42" s="3"/>
      <c r="E42" s="3"/>
      <c r="F42" s="5"/>
      <c r="G42" s="12"/>
    </row>
    <row r="43" spans="1:7" ht="12.75">
      <c r="A43" s="58" t="s">
        <v>4</v>
      </c>
      <c r="B43" s="59"/>
      <c r="C43" s="59"/>
      <c r="D43" s="3"/>
      <c r="E43" s="3"/>
      <c r="F43" s="6"/>
      <c r="G43" s="11"/>
    </row>
    <row r="44" spans="1:7" ht="12.75">
      <c r="A44" s="53" t="s">
        <v>0</v>
      </c>
      <c r="B44" s="34"/>
      <c r="C44" s="34"/>
      <c r="D44" s="3"/>
      <c r="E44" s="3"/>
      <c r="F44" s="5">
        <v>973.79</v>
      </c>
      <c r="G44" s="10"/>
    </row>
    <row r="45" spans="1:7" ht="12.75">
      <c r="A45" s="53" t="s">
        <v>1</v>
      </c>
      <c r="B45" s="34"/>
      <c r="C45" s="34"/>
      <c r="D45" s="3"/>
      <c r="E45" s="3"/>
      <c r="F45" s="5">
        <v>29873.93</v>
      </c>
      <c r="G45" s="10"/>
    </row>
    <row r="46" spans="1:7" ht="12.75">
      <c r="A46" s="38" t="s">
        <v>9</v>
      </c>
      <c r="B46" s="34"/>
      <c r="C46" s="34"/>
      <c r="D46" s="3"/>
      <c r="E46" s="3"/>
      <c r="F46" s="5">
        <v>1235.59</v>
      </c>
      <c r="G46" s="10"/>
    </row>
    <row r="47" spans="1:7" ht="12.75">
      <c r="A47" s="53"/>
      <c r="B47" s="34"/>
      <c r="C47" s="34"/>
      <c r="D47" s="3"/>
      <c r="E47" s="3"/>
      <c r="F47" s="5"/>
      <c r="G47" s="12">
        <f>F44+F45+F46+F47</f>
        <v>32083.31</v>
      </c>
    </row>
    <row r="48" spans="1:7" ht="12.75">
      <c r="A48" s="54" t="s">
        <v>68</v>
      </c>
      <c r="B48" s="55"/>
      <c r="C48" s="55"/>
      <c r="D48" s="13"/>
      <c r="E48" s="13"/>
      <c r="F48" s="13"/>
      <c r="G48" s="16"/>
    </row>
  </sheetData>
  <sheetProtection/>
  <mergeCells count="38">
    <mergeCell ref="A47:C47"/>
    <mergeCell ref="A48:C48"/>
    <mergeCell ref="A40:C40"/>
    <mergeCell ref="A41:C41"/>
    <mergeCell ref="A43:C43"/>
    <mergeCell ref="A44:C44"/>
    <mergeCell ref="A45:C45"/>
    <mergeCell ref="A46:C46"/>
    <mergeCell ref="A33:C33"/>
    <mergeCell ref="A34:C34"/>
    <mergeCell ref="A36:C36"/>
    <mergeCell ref="A37:C37"/>
    <mergeCell ref="A38:C38"/>
    <mergeCell ref="A39:C39"/>
    <mergeCell ref="A28:C28"/>
    <mergeCell ref="A26:C26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7:C27"/>
    <mergeCell ref="A2:G4"/>
    <mergeCell ref="A5:C5"/>
    <mergeCell ref="A6:C6"/>
    <mergeCell ref="A7:C7"/>
    <mergeCell ref="A8:C8"/>
    <mergeCell ref="A18:C19"/>
    <mergeCell ref="A9:C9"/>
    <mergeCell ref="A10:C11"/>
    <mergeCell ref="A13:C13"/>
    <mergeCell ref="A14:C14"/>
    <mergeCell ref="A15:C15"/>
    <mergeCell ref="A16:C16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37">
      <selection activeCell="A5" sqref="A5:C5"/>
    </sheetView>
  </sheetViews>
  <sheetFormatPr defaultColWidth="9.140625" defaultRowHeight="12.75"/>
  <cols>
    <col min="3" max="3" width="21.140625" style="0" customWidth="1"/>
    <col min="6" max="6" width="13.00390625" style="0" customWidth="1"/>
    <col min="7" max="7" width="16.28125" style="0" customWidth="1"/>
  </cols>
  <sheetData>
    <row r="2" spans="1:7" ht="12.75">
      <c r="A2" s="40" t="s">
        <v>70</v>
      </c>
      <c r="B2" s="41"/>
      <c r="C2" s="41"/>
      <c r="D2" s="41"/>
      <c r="E2" s="41"/>
      <c r="F2" s="41"/>
      <c r="G2" s="42"/>
    </row>
    <row r="3" spans="1:7" ht="12.75">
      <c r="A3" s="43"/>
      <c r="B3" s="44"/>
      <c r="C3" s="44"/>
      <c r="D3" s="44"/>
      <c r="E3" s="44"/>
      <c r="F3" s="44"/>
      <c r="G3" s="45"/>
    </row>
    <row r="4" spans="1:7" ht="12.75">
      <c r="A4" s="46"/>
      <c r="B4" s="47"/>
      <c r="C4" s="47"/>
      <c r="D4" s="47"/>
      <c r="E4" s="47"/>
      <c r="F4" s="47"/>
      <c r="G4" s="48"/>
    </row>
    <row r="5" spans="1:7" ht="12.75">
      <c r="A5" s="51" t="s">
        <v>69</v>
      </c>
      <c r="B5" s="52"/>
      <c r="C5" s="52"/>
      <c r="D5" s="3"/>
      <c r="E5" s="3"/>
      <c r="F5" s="3"/>
      <c r="G5" s="4"/>
    </row>
    <row r="6" spans="1:7" ht="12.75">
      <c r="A6" s="53" t="s">
        <v>0</v>
      </c>
      <c r="B6" s="34"/>
      <c r="C6" s="34"/>
      <c r="D6" s="3"/>
      <c r="E6" s="3"/>
      <c r="F6" s="5">
        <v>973.79</v>
      </c>
      <c r="G6" s="4"/>
    </row>
    <row r="7" spans="1:7" ht="12.75">
      <c r="A7" s="38" t="s">
        <v>15</v>
      </c>
      <c r="B7" s="34"/>
      <c r="C7" s="34"/>
      <c r="D7" s="3"/>
      <c r="E7" s="3"/>
      <c r="F7" s="5">
        <v>29873.93</v>
      </c>
      <c r="G7" s="4"/>
    </row>
    <row r="8" spans="1:7" ht="12.75">
      <c r="A8" s="38" t="s">
        <v>16</v>
      </c>
      <c r="B8" s="34"/>
      <c r="C8" s="34"/>
      <c r="D8" s="3"/>
      <c r="E8" s="3"/>
      <c r="F8" s="5">
        <v>1235.59</v>
      </c>
      <c r="G8" s="4"/>
    </row>
    <row r="9" spans="1:7" ht="12.75">
      <c r="A9" s="53"/>
      <c r="B9" s="34"/>
      <c r="C9" s="34"/>
      <c r="D9" s="3"/>
      <c r="E9" s="3"/>
      <c r="F9" s="24"/>
      <c r="G9" s="9">
        <f>SUM(F6:F9)</f>
        <v>32083.31</v>
      </c>
    </row>
    <row r="10" spans="1:7" ht="12.75">
      <c r="A10" s="49" t="s">
        <v>2</v>
      </c>
      <c r="B10" s="50"/>
      <c r="C10" s="50"/>
      <c r="D10" s="3"/>
      <c r="E10" s="3"/>
      <c r="F10" s="3"/>
      <c r="G10" s="32"/>
    </row>
    <row r="11" spans="1:7" ht="12.75">
      <c r="A11" s="49"/>
      <c r="B11" s="50"/>
      <c r="C11" s="50"/>
      <c r="D11" s="3"/>
      <c r="E11" s="3"/>
      <c r="F11" s="3"/>
      <c r="G11" s="32"/>
    </row>
    <row r="12" spans="1:7" ht="12.75">
      <c r="A12" s="7"/>
      <c r="B12" s="8"/>
      <c r="C12" s="8"/>
      <c r="D12" s="3"/>
      <c r="E12" s="3"/>
      <c r="F12" s="3"/>
      <c r="G12" s="32"/>
    </row>
    <row r="13" spans="1:7" ht="12.75">
      <c r="A13" s="38" t="s">
        <v>17</v>
      </c>
      <c r="B13" s="34"/>
      <c r="C13" s="34"/>
      <c r="D13" s="3"/>
      <c r="E13" s="3"/>
      <c r="F13" s="20">
        <v>9300</v>
      </c>
      <c r="G13" s="32"/>
    </row>
    <row r="14" spans="1:7" ht="12.75">
      <c r="A14" s="38" t="s">
        <v>18</v>
      </c>
      <c r="B14" s="34"/>
      <c r="C14" s="34"/>
      <c r="D14" s="3"/>
      <c r="E14" s="3"/>
      <c r="F14" s="20">
        <v>73.05</v>
      </c>
      <c r="G14" s="32"/>
    </row>
    <row r="15" spans="1:7" ht="12.75">
      <c r="A15" s="33" t="s">
        <v>32</v>
      </c>
      <c r="B15" s="39"/>
      <c r="C15" s="39"/>
      <c r="D15" s="3"/>
      <c r="E15" s="3"/>
      <c r="F15" s="20">
        <v>26160.52</v>
      </c>
      <c r="G15" s="32"/>
    </row>
    <row r="16" spans="1:7" ht="12.75">
      <c r="A16" s="36"/>
      <c r="B16" s="60"/>
      <c r="C16" s="60"/>
      <c r="D16" s="3"/>
      <c r="E16" s="3"/>
      <c r="F16" s="20"/>
      <c r="G16" s="32"/>
    </row>
    <row r="17" spans="1:7" ht="12.75">
      <c r="A17" s="18"/>
      <c r="B17" s="17"/>
      <c r="C17" s="17"/>
      <c r="D17" s="3"/>
      <c r="E17" s="3"/>
      <c r="F17" s="5">
        <f>G9+F13+F16+F15+F14</f>
        <v>67616.88</v>
      </c>
      <c r="G17" s="32"/>
    </row>
    <row r="18" spans="1:7" ht="12.75">
      <c r="A18" s="49" t="s">
        <v>3</v>
      </c>
      <c r="B18" s="50"/>
      <c r="C18" s="50"/>
      <c r="D18" s="3"/>
      <c r="E18" s="3"/>
      <c r="F18" s="3"/>
      <c r="G18" s="32"/>
    </row>
    <row r="19" spans="1:7" ht="12.75">
      <c r="A19" s="49"/>
      <c r="B19" s="50"/>
      <c r="C19" s="50"/>
      <c r="D19" s="3"/>
      <c r="E19" s="3"/>
      <c r="F19" s="3"/>
      <c r="G19" s="32"/>
    </row>
    <row r="20" spans="1:7" ht="12.75">
      <c r="A20" s="1"/>
      <c r="B20" s="2"/>
      <c r="C20" s="2"/>
      <c r="D20" s="3"/>
      <c r="E20" s="3"/>
      <c r="F20" s="3"/>
      <c r="G20" s="32"/>
    </row>
    <row r="21" spans="1:7" ht="12.75">
      <c r="A21" s="51" t="s">
        <v>5</v>
      </c>
      <c r="B21" s="52"/>
      <c r="C21" s="52"/>
      <c r="D21" s="3"/>
      <c r="E21" s="3"/>
      <c r="F21" s="3"/>
      <c r="G21" s="32"/>
    </row>
    <row r="22" spans="1:7" ht="12.75">
      <c r="A22" s="38" t="s">
        <v>58</v>
      </c>
      <c r="B22" s="34"/>
      <c r="C22" s="34"/>
      <c r="D22" s="3"/>
      <c r="E22" s="3"/>
      <c r="F22" s="20">
        <v>487.05</v>
      </c>
      <c r="G22" s="32"/>
    </row>
    <row r="23" spans="1:7" ht="12.75">
      <c r="A23" s="33" t="s">
        <v>57</v>
      </c>
      <c r="B23" s="34"/>
      <c r="C23" s="34"/>
      <c r="D23" s="3"/>
      <c r="E23" s="3"/>
      <c r="F23" s="20">
        <v>445.4</v>
      </c>
      <c r="G23" s="32"/>
    </row>
    <row r="24" spans="1:7" ht="12.75">
      <c r="A24" s="38" t="s">
        <v>22</v>
      </c>
      <c r="B24" s="39"/>
      <c r="C24" s="39"/>
      <c r="D24" s="3"/>
      <c r="E24" s="3"/>
      <c r="F24" s="20">
        <v>210</v>
      </c>
      <c r="G24" s="32"/>
    </row>
    <row r="25" spans="1:7" ht="12.75">
      <c r="A25" s="38" t="s">
        <v>38</v>
      </c>
      <c r="B25" s="39"/>
      <c r="C25" s="39"/>
      <c r="D25" s="3"/>
      <c r="E25" s="3"/>
      <c r="F25" s="20">
        <v>236</v>
      </c>
      <c r="G25" s="32"/>
    </row>
    <row r="26" spans="1:7" ht="12.75">
      <c r="A26" s="38" t="s">
        <v>41</v>
      </c>
      <c r="B26" s="39"/>
      <c r="C26" s="39"/>
      <c r="D26" s="3"/>
      <c r="E26" s="3"/>
      <c r="F26" s="20">
        <v>213.2</v>
      </c>
      <c r="G26" s="32"/>
    </row>
    <row r="27" spans="1:7" ht="12.75" customHeight="1">
      <c r="A27" s="38" t="s">
        <v>24</v>
      </c>
      <c r="B27" s="39"/>
      <c r="C27" s="39"/>
      <c r="D27" s="3"/>
      <c r="E27" s="3"/>
      <c r="F27" s="20">
        <v>1600</v>
      </c>
      <c r="G27" s="32"/>
    </row>
    <row r="28" spans="1:7" ht="12.75" customHeight="1">
      <c r="A28" s="38" t="s">
        <v>29</v>
      </c>
      <c r="B28" s="39"/>
      <c r="C28" s="39"/>
      <c r="D28" s="3"/>
      <c r="E28" s="3"/>
      <c r="F28" s="20">
        <v>25</v>
      </c>
      <c r="G28" s="32"/>
    </row>
    <row r="29" spans="1:7" ht="12.75" customHeight="1">
      <c r="A29" s="38" t="s">
        <v>62</v>
      </c>
      <c r="B29" s="39"/>
      <c r="C29" s="39"/>
      <c r="D29" s="3"/>
      <c r="E29" s="3"/>
      <c r="F29" s="20">
        <v>1802.84</v>
      </c>
      <c r="G29" s="32"/>
    </row>
    <row r="30" spans="1:7" ht="12.75" customHeight="1">
      <c r="A30" s="38" t="s">
        <v>66</v>
      </c>
      <c r="B30" s="39"/>
      <c r="C30" s="39"/>
      <c r="D30" s="3"/>
      <c r="E30" s="3"/>
      <c r="F30" s="20">
        <v>1244</v>
      </c>
      <c r="G30" s="32"/>
    </row>
    <row r="31" spans="1:7" ht="12.75" customHeight="1">
      <c r="A31" s="38" t="s">
        <v>60</v>
      </c>
      <c r="B31" s="39"/>
      <c r="C31" s="39"/>
      <c r="D31" s="3"/>
      <c r="E31" s="3"/>
      <c r="F31" s="20">
        <v>18</v>
      </c>
      <c r="G31" s="32"/>
    </row>
    <row r="32" spans="1:7" ht="12.75">
      <c r="A32" s="33" t="s">
        <v>59</v>
      </c>
      <c r="B32" s="35"/>
      <c r="C32" s="35"/>
      <c r="D32" s="3"/>
      <c r="E32" s="3"/>
      <c r="F32" s="20">
        <v>562</v>
      </c>
      <c r="G32" s="32"/>
    </row>
    <row r="33" spans="1:7" ht="12.75">
      <c r="A33" s="33" t="s">
        <v>61</v>
      </c>
      <c r="B33" s="35"/>
      <c r="C33" s="35"/>
      <c r="D33" s="3"/>
      <c r="E33" s="3"/>
      <c r="F33" s="20">
        <v>130</v>
      </c>
      <c r="G33" s="32"/>
    </row>
    <row r="34" spans="1:7" ht="12.75">
      <c r="A34" s="36" t="s">
        <v>53</v>
      </c>
      <c r="B34" s="37"/>
      <c r="C34" s="37"/>
      <c r="D34" s="3"/>
      <c r="E34" s="3"/>
      <c r="F34" s="20">
        <v>100</v>
      </c>
      <c r="G34" s="32"/>
    </row>
    <row r="35" spans="1:7" ht="12.75" customHeight="1">
      <c r="A35" s="38" t="s">
        <v>23</v>
      </c>
      <c r="B35" s="39"/>
      <c r="C35" s="39"/>
      <c r="D35" s="3"/>
      <c r="E35" s="3"/>
      <c r="F35" s="20">
        <v>622</v>
      </c>
      <c r="G35" s="30">
        <f>F22+F23+F24+F25+F27+F32+F35+F26+F28+F31+F33+F29+F30+F34</f>
        <v>7695.49</v>
      </c>
    </row>
    <row r="36" spans="1:7" ht="12.75">
      <c r="A36" s="36"/>
      <c r="B36" s="37"/>
      <c r="C36" s="37"/>
      <c r="D36" s="3"/>
      <c r="E36" s="3"/>
      <c r="F36" s="24"/>
      <c r="G36" s="32"/>
    </row>
    <row r="37" spans="1:7" ht="12.75">
      <c r="A37" s="51" t="s">
        <v>7</v>
      </c>
      <c r="B37" s="52"/>
      <c r="C37" s="52"/>
      <c r="D37" s="3"/>
      <c r="E37" s="3"/>
      <c r="F37" s="20"/>
      <c r="G37" s="12">
        <f>F37</f>
        <v>0</v>
      </c>
    </row>
    <row r="38" spans="1:7" ht="12.75">
      <c r="A38" s="36"/>
      <c r="B38" s="37"/>
      <c r="C38" s="37"/>
      <c r="D38" s="3"/>
      <c r="E38" s="3"/>
      <c r="F38" s="20"/>
      <c r="G38" s="12"/>
    </row>
    <row r="39" spans="1:7" ht="12.75">
      <c r="A39" s="33" t="s">
        <v>8</v>
      </c>
      <c r="B39" s="35"/>
      <c r="C39" s="35"/>
      <c r="D39" s="3"/>
      <c r="E39" s="3"/>
      <c r="F39" s="20">
        <v>102.4</v>
      </c>
      <c r="G39" s="12">
        <f>F39+F40</f>
        <v>102.4</v>
      </c>
    </row>
    <row r="40" spans="1:7" ht="12.75">
      <c r="A40" s="36"/>
      <c r="B40" s="37"/>
      <c r="C40" s="37"/>
      <c r="D40" s="3"/>
      <c r="E40" s="3"/>
      <c r="F40" s="24"/>
      <c r="G40" s="12"/>
    </row>
    <row r="41" spans="1:7" ht="12.75">
      <c r="A41" s="26"/>
      <c r="B41" s="27"/>
      <c r="C41" s="27"/>
      <c r="D41" s="3"/>
      <c r="E41" s="3"/>
      <c r="F41" s="24"/>
      <c r="G41" s="12"/>
    </row>
    <row r="42" spans="1:7" ht="12.75">
      <c r="A42" s="51" t="s">
        <v>6</v>
      </c>
      <c r="B42" s="52"/>
      <c r="C42" s="52"/>
      <c r="D42" s="3"/>
      <c r="E42" s="3"/>
      <c r="F42" s="5"/>
      <c r="G42" s="12"/>
    </row>
    <row r="43" spans="1:7" ht="12.75">
      <c r="A43" s="33" t="s">
        <v>63</v>
      </c>
      <c r="B43" s="34"/>
      <c r="C43" s="34"/>
      <c r="D43" s="3"/>
      <c r="E43" s="3"/>
      <c r="F43" s="20">
        <v>679.21</v>
      </c>
      <c r="G43" s="12"/>
    </row>
    <row r="44" spans="1:7" ht="12.75">
      <c r="A44" s="33" t="s">
        <v>64</v>
      </c>
      <c r="B44" s="35"/>
      <c r="C44" s="35"/>
      <c r="D44" s="3"/>
      <c r="E44" s="3"/>
      <c r="F44" s="20">
        <v>174.16</v>
      </c>
      <c r="G44" s="12"/>
    </row>
    <row r="45" spans="1:7" ht="12.75">
      <c r="A45" s="33" t="s">
        <v>65</v>
      </c>
      <c r="B45" s="35"/>
      <c r="C45" s="35"/>
      <c r="D45" s="3"/>
      <c r="E45" s="3"/>
      <c r="F45" s="20">
        <v>21.77</v>
      </c>
      <c r="G45" s="12">
        <f>F43+F44+F45</f>
        <v>875.14</v>
      </c>
    </row>
    <row r="46" spans="1:7" ht="12.75">
      <c r="A46" s="56"/>
      <c r="B46" s="57"/>
      <c r="C46" s="57"/>
      <c r="D46" s="3"/>
      <c r="E46" s="3"/>
      <c r="F46" s="5"/>
      <c r="G46" s="12">
        <f>G35+G39+G45</f>
        <v>8673.029999999999</v>
      </c>
    </row>
    <row r="47" spans="1:7" ht="12.75">
      <c r="A47" s="33" t="s">
        <v>32</v>
      </c>
      <c r="B47" s="34"/>
      <c r="C47" s="34"/>
      <c r="D47" s="3"/>
      <c r="E47" s="3"/>
      <c r="F47" s="5">
        <v>24285.3</v>
      </c>
      <c r="G47" s="12">
        <f>F17-G46-F47</f>
        <v>34658.55</v>
      </c>
    </row>
    <row r="48" spans="1:7" ht="12.75">
      <c r="A48" s="7"/>
      <c r="B48" s="8"/>
      <c r="C48" s="8"/>
      <c r="D48" s="3"/>
      <c r="E48" s="3"/>
      <c r="F48" s="5"/>
      <c r="G48" s="12"/>
    </row>
    <row r="49" spans="1:7" ht="12.75">
      <c r="A49" s="58" t="s">
        <v>4</v>
      </c>
      <c r="B49" s="59"/>
      <c r="C49" s="59"/>
      <c r="D49" s="3"/>
      <c r="E49" s="3"/>
      <c r="F49" s="6"/>
      <c r="G49" s="11"/>
    </row>
    <row r="50" spans="1:7" ht="12.75">
      <c r="A50" s="53" t="s">
        <v>0</v>
      </c>
      <c r="B50" s="34"/>
      <c r="C50" s="34"/>
      <c r="D50" s="3"/>
      <c r="E50" s="3"/>
      <c r="F50" s="5">
        <v>1113.68</v>
      </c>
      <c r="G50" s="10"/>
    </row>
    <row r="51" spans="1:7" ht="12.75">
      <c r="A51" s="53" t="s">
        <v>1</v>
      </c>
      <c r="B51" s="34"/>
      <c r="C51" s="34"/>
      <c r="D51" s="3"/>
      <c r="E51" s="3"/>
      <c r="F51" s="5">
        <v>31711.49</v>
      </c>
      <c r="G51" s="10"/>
    </row>
    <row r="52" spans="1:7" ht="12.75">
      <c r="A52" s="38" t="s">
        <v>9</v>
      </c>
      <c r="B52" s="34"/>
      <c r="C52" s="34"/>
      <c r="D52" s="3"/>
      <c r="E52" s="3"/>
      <c r="F52" s="5">
        <v>1633.38</v>
      </c>
      <c r="G52" s="10"/>
    </row>
    <row r="53" spans="1:7" ht="12.75">
      <c r="A53" s="53"/>
      <c r="B53" s="34"/>
      <c r="C53" s="34"/>
      <c r="D53" s="3"/>
      <c r="E53" s="3"/>
      <c r="F53" s="5"/>
      <c r="G53" s="12">
        <f>F50+F51+F52+F53</f>
        <v>34458.549999999996</v>
      </c>
    </row>
    <row r="54" spans="1:7" ht="12.75">
      <c r="A54" s="54" t="s">
        <v>67</v>
      </c>
      <c r="B54" s="55"/>
      <c r="C54" s="55"/>
      <c r="D54" s="13"/>
      <c r="E54" s="13"/>
      <c r="F54" s="13"/>
      <c r="G54" s="16"/>
    </row>
  </sheetData>
  <sheetProtection/>
  <mergeCells count="44">
    <mergeCell ref="A2:G4"/>
    <mergeCell ref="A5:C5"/>
    <mergeCell ref="A6:C6"/>
    <mergeCell ref="A7:C7"/>
    <mergeCell ref="A8:C8"/>
    <mergeCell ref="A9:C9"/>
    <mergeCell ref="A10:C11"/>
    <mergeCell ref="A13:C13"/>
    <mergeCell ref="A14:C14"/>
    <mergeCell ref="A15:C15"/>
    <mergeCell ref="A16:C16"/>
    <mergeCell ref="A18:C19"/>
    <mergeCell ref="A21:C21"/>
    <mergeCell ref="A22:C22"/>
    <mergeCell ref="A23:C23"/>
    <mergeCell ref="A24:C24"/>
    <mergeCell ref="A25:C25"/>
    <mergeCell ref="A26:C26"/>
    <mergeCell ref="A27:C27"/>
    <mergeCell ref="A32:C32"/>
    <mergeCell ref="A35:C35"/>
    <mergeCell ref="A36:C36"/>
    <mergeCell ref="A37:C37"/>
    <mergeCell ref="A38:C38"/>
    <mergeCell ref="A49:C49"/>
    <mergeCell ref="A50:C50"/>
    <mergeCell ref="A51:C51"/>
    <mergeCell ref="A52:C52"/>
    <mergeCell ref="A39:C39"/>
    <mergeCell ref="A40:C40"/>
    <mergeCell ref="A42:C42"/>
    <mergeCell ref="A43:C43"/>
    <mergeCell ref="A44:C44"/>
    <mergeCell ref="A45:C45"/>
    <mergeCell ref="A53:C53"/>
    <mergeCell ref="A54:C54"/>
    <mergeCell ref="A28:C28"/>
    <mergeCell ref="A31:C31"/>
    <mergeCell ref="A33:C33"/>
    <mergeCell ref="A29:C29"/>
    <mergeCell ref="A30:C30"/>
    <mergeCell ref="A34:C34"/>
    <mergeCell ref="A46:C46"/>
    <mergeCell ref="A47:C47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2012-08-27T14:28:40Z</cp:lastPrinted>
  <dcterms:created xsi:type="dcterms:W3CDTF">2009-12-22T12:20:28Z</dcterms:created>
  <dcterms:modified xsi:type="dcterms:W3CDTF">2012-08-27T14:28:44Z</dcterms:modified>
  <cp:category/>
  <cp:version/>
  <cp:contentType/>
  <cp:contentStatus/>
</cp:coreProperties>
</file>